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30" yWindow="495" windowWidth="11970" windowHeight="9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<sst xmlns="http://schemas.openxmlformats.org/spreadsheetml/2006/main" count="25" uniqueCount="23">
  <si>
    <t>Rankin</t>
  </si>
  <si>
    <t>Temp</t>
  </si>
  <si>
    <t>Air density</t>
  </si>
  <si>
    <t xml:space="preserve"> +/- in %</t>
  </si>
  <si>
    <t>Col 1</t>
  </si>
  <si>
    <t>Col 2</t>
  </si>
  <si>
    <t>Col 3</t>
  </si>
  <si>
    <t>Col 4</t>
  </si>
  <si>
    <t>Col 5</t>
  </si>
  <si>
    <t>Relative</t>
  </si>
  <si>
    <t xml:space="preserve"> &lt;-- Enter in table column 1</t>
  </si>
  <si>
    <t xml:space="preserve"> &lt;-- Enter in table column 2</t>
  </si>
  <si>
    <t xml:space="preserve"> &lt;-- Enter in table column 3</t>
  </si>
  <si>
    <t xml:space="preserve"> &lt;-- Enter in table column 4</t>
  </si>
  <si>
    <t xml:space="preserve"> &lt;-- Enter in table column 5</t>
  </si>
  <si>
    <t>for Hondata K-Pro K-Series air temperature compensation tables</t>
  </si>
  <si>
    <t>Fahrenheit</t>
  </si>
  <si>
    <t xml:space="preserve"> (Fuel requirement is less than half what air density change suggests)</t>
  </si>
  <si>
    <t>Car tuned at this temp -&gt;</t>
  </si>
  <si>
    <t>Fuel correction factor -&gt;</t>
  </si>
  <si>
    <t>C. Blickenstorfer 10/20/2004</t>
  </si>
  <si>
    <t>Purpose: spreadsheet calculates air temperature compensation correction values for vehicle tuned at a certain temperature</t>
  </si>
  <si>
    <t>Air Temperature Compensation Calculator v 0.9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</si>
</sst>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4" fontId="0" fillId="2" borderId="2" xfId="0" applyNumberFormat="1" applyFill="1" applyBorder="1" applyAlignment="1">
      <alignment/>
    </xf>
    <xf numFmtId="164" fontId="0" fillId="2" borderId="3" xfId="0" applyNumberFormat="1" applyFill="1" applyBorder="1" applyAlignment="1">
      <alignment/>
    </xf>
    <xf numFmtId="164" fontId="0" fillId="2" borderId="4" xfId="0" applyNumberFormat="1" applyFill="1" applyBorder="1" applyAlignment="1">
      <alignment/>
    </xf>
    <xf numFmtId="0" fontId="0" fillId="3" borderId="1" xfId="0" applyFill="1" applyBorder="1" applyAlignment="1">
      <alignment/>
    </xf>
    <xf numFmtId="9" fontId="0" fillId="4" borderId="5" xfId="0" applyNumberFormat="1" applyFill="1" applyBorder="1" applyAlignment="1">
      <alignment/>
    </xf>
    <xf numFmtId="0" fontId="0" fillId="4" borderId="5" xfId="0" applyFill="1" applyBorder="1" applyAlignment="1">
      <alignment/>
    </xf>
    <xf numFmtId="0" fontId="0" fillId="0" borderId="1" xfId="0" applyFill="1" applyBorder="1" applyAlignment="1">
      <alignment/>
    </xf>
    <xf numFmtId="164" fontId="0" fillId="0" borderId="1" xfId="0" applyNumberFormat="1" applyFill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7"/>
  <sheetViews>
    <sheetView tabSelected="1" workbookViewId="0" topLeftCell="A1">
      <selection activeCell="A3" sqref="A3"/>
    </sheetView>
  </sheetViews>
  <sheetFormatPr defaultColWidth="9.140625" defaultRowHeight="12.75"/>
  <cols>
    <col min="1" max="1" width="21.8515625" style="0" customWidth="1"/>
  </cols>
  <sheetData>
    <row r="2" ht="20.25">
      <c r="A2" s="14" t="s">
        <v>22</v>
      </c>
    </row>
    <row r="3" ht="12.75">
      <c r="A3" s="3" t="s">
        <v>15</v>
      </c>
    </row>
    <row r="4" ht="12.75">
      <c r="A4" t="s">
        <v>21</v>
      </c>
    </row>
    <row r="5" ht="13.5" thickBot="1"/>
    <row r="6" spans="1:3" ht="13.5" thickBot="1">
      <c r="A6" t="s">
        <v>19</v>
      </c>
      <c r="B6" s="9">
        <v>0.45</v>
      </c>
      <c r="C6" t="s">
        <v>17</v>
      </c>
    </row>
    <row r="8" spans="2:5" ht="12.75">
      <c r="B8" t="s">
        <v>1</v>
      </c>
      <c r="C8" t="s">
        <v>1</v>
      </c>
      <c r="D8" t="s">
        <v>9</v>
      </c>
      <c r="E8" t="s">
        <v>2</v>
      </c>
    </row>
    <row r="9" spans="1:6" ht="13.5" thickBot="1">
      <c r="A9" s="2"/>
      <c r="B9" s="4" t="s">
        <v>16</v>
      </c>
      <c r="C9" s="2" t="s">
        <v>0</v>
      </c>
      <c r="D9" s="2" t="s">
        <v>2</v>
      </c>
      <c r="E9" s="2" t="s">
        <v>3</v>
      </c>
      <c r="F9" s="2"/>
    </row>
    <row r="10" spans="1:6" ht="13.5" thickBot="1">
      <c r="A10" s="8" t="s">
        <v>18</v>
      </c>
      <c r="B10" s="10">
        <v>80</v>
      </c>
      <c r="C10" s="11">
        <f>B10+459.67</f>
        <v>539.6700000000001</v>
      </c>
      <c r="D10" s="11">
        <v>1</v>
      </c>
      <c r="E10" s="12">
        <f>1-D10</f>
        <v>0</v>
      </c>
      <c r="F10" s="12">
        <f>-B$6*E10</f>
        <v>0</v>
      </c>
    </row>
    <row r="11" spans="1:7" ht="12.75">
      <c r="A11" t="s">
        <v>4</v>
      </c>
      <c r="B11">
        <v>-22</v>
      </c>
      <c r="C11">
        <f>B11+459.67</f>
        <v>437.67</v>
      </c>
      <c r="D11">
        <f>C$10/C11</f>
        <v>1.2330522996778397</v>
      </c>
      <c r="E11" s="1">
        <f>1-D11</f>
        <v>-0.2330522996778397</v>
      </c>
      <c r="F11" s="7">
        <f>-B$6*E11</f>
        <v>0.10487353485502786</v>
      </c>
      <c r="G11" t="s">
        <v>10</v>
      </c>
    </row>
    <row r="12" spans="1:7" ht="12.75">
      <c r="A12" t="s">
        <v>5</v>
      </c>
      <c r="B12">
        <v>32</v>
      </c>
      <c r="C12">
        <f>B12+459.67</f>
        <v>491.67</v>
      </c>
      <c r="D12">
        <f>C$10/C12</f>
        <v>1.0976264567697847</v>
      </c>
      <c r="E12" s="1">
        <f>1-D12</f>
        <v>-0.09762645676978465</v>
      </c>
      <c r="F12" s="5">
        <f>-B$6*E12</f>
        <v>0.0439319055464031</v>
      </c>
      <c r="G12" t="s">
        <v>11</v>
      </c>
    </row>
    <row r="13" spans="1:7" ht="12.75">
      <c r="A13" t="s">
        <v>6</v>
      </c>
      <c r="B13">
        <v>86</v>
      </c>
      <c r="C13">
        <f>B13+459.67</f>
        <v>545.6700000000001</v>
      </c>
      <c r="D13">
        <f>C$10/C13</f>
        <v>0.9890043432844027</v>
      </c>
      <c r="E13" s="1">
        <f>1-D13</f>
        <v>0.010995656715597324</v>
      </c>
      <c r="F13" s="5">
        <f>-B$6*E13</f>
        <v>-0.004948045522018796</v>
      </c>
      <c r="G13" t="s">
        <v>12</v>
      </c>
    </row>
    <row r="14" spans="1:7" ht="12.75">
      <c r="A14" t="s">
        <v>7</v>
      </c>
      <c r="B14">
        <v>175</v>
      </c>
      <c r="C14">
        <f>B14+459.67</f>
        <v>634.6700000000001</v>
      </c>
      <c r="D14">
        <f>C$10/C14</f>
        <v>0.8503159122063435</v>
      </c>
      <c r="E14" s="1">
        <f>1-D14</f>
        <v>0.1496840877936565</v>
      </c>
      <c r="F14" s="5">
        <f>-B$6*E14</f>
        <v>-0.06735783950714543</v>
      </c>
      <c r="G14" t="s">
        <v>13</v>
      </c>
    </row>
    <row r="15" spans="1:7" ht="13.5" thickBot="1">
      <c r="A15" t="s">
        <v>8</v>
      </c>
      <c r="B15">
        <v>208</v>
      </c>
      <c r="C15">
        <f>B15+459.67</f>
        <v>667.6700000000001</v>
      </c>
      <c r="D15">
        <f>C$10/C15</f>
        <v>0.8082885257687181</v>
      </c>
      <c r="E15" s="1">
        <f>1-D15</f>
        <v>0.19171147423128188</v>
      </c>
      <c r="F15" s="6">
        <f>-B$6*E15</f>
        <v>-0.08627016340407685</v>
      </c>
      <c r="G15" t="s">
        <v>14</v>
      </c>
    </row>
    <row r="17" ht="12.75">
      <c r="A17" s="13" t="s">
        <v>20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 Computing Magazine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Conrad Blickenstorfer</dc:creator>
  <cp:keywords/>
  <dc:description/>
  <cp:lastModifiedBy>Conrad Blickenstorfer</cp:lastModifiedBy>
  <dcterms:created xsi:type="dcterms:W3CDTF">2004-10-20T15:00:58Z</dcterms:created>
  <dcterms:modified xsi:type="dcterms:W3CDTF">2004-10-28T15:01:24Z</dcterms:modified>
  <cp:category/>
  <cp:version/>
  <cp:contentType/>
  <cp:contentStatus/>
</cp:coreProperties>
</file>